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60" windowHeight="4035" activeTab="0"/>
  </bookViews>
  <sheets>
    <sheet name="Regj. parashik. prok. ndryshuar" sheetId="1" r:id="rId1"/>
  </sheets>
  <definedNames/>
  <calcPr fullCalcOnLoad="1"/>
</workbook>
</file>

<file path=xl/sharedStrings.xml><?xml version="1.0" encoding="utf-8"?>
<sst xmlns="http://schemas.openxmlformats.org/spreadsheetml/2006/main" count="166" uniqueCount="64">
  <si>
    <t>Investime</t>
  </si>
  <si>
    <t>Shpenzime</t>
  </si>
  <si>
    <t>Nr.</t>
  </si>
  <si>
    <t>Objekti i prokurimeve</t>
  </si>
  <si>
    <t xml:space="preserve">   Buxheti i shtetit  </t>
  </si>
  <si>
    <t xml:space="preserve">Koha e zhvillimit </t>
  </si>
  <si>
    <t>Materiale per funksionimin e pajisjeve te zyres</t>
  </si>
  <si>
    <t xml:space="preserve">Kancelari </t>
  </si>
  <si>
    <t>Blerje me vlera te vogla</t>
  </si>
  <si>
    <t xml:space="preserve">Shpenzime per mirembajtjen e pajisjeve te zyrave </t>
  </si>
  <si>
    <t>Shpenzime per pritje e percjellje</t>
  </si>
  <si>
    <t>TOTALI</t>
  </si>
  <si>
    <t>te procedurave</t>
  </si>
  <si>
    <t>financimit</t>
  </si>
  <si>
    <t xml:space="preserve">Burimi i </t>
  </si>
  <si>
    <t xml:space="preserve">Procedura e </t>
  </si>
  <si>
    <t>prokurimit</t>
  </si>
  <si>
    <t>M I R A T O H E T</t>
  </si>
  <si>
    <t>REPUBLIKA E SHQIPËRISË</t>
  </si>
  <si>
    <t>DREJTORIA E SIGURIMIT TË INFORMACIONIT TË KLASIFIKUAR</t>
  </si>
  <si>
    <t>Llog.</t>
  </si>
  <si>
    <t>Sherbime telefonike</t>
  </si>
  <si>
    <t>Uji</t>
  </si>
  <si>
    <t>Elektricitet</t>
  </si>
  <si>
    <t>Sherbime bankare</t>
  </si>
  <si>
    <t>Karburante dhe vaj</t>
  </si>
  <si>
    <t>Pjese kembimi goma dhe bateri</t>
  </si>
  <si>
    <t>Shpenzime per te tjera materiale dhe sherbime operative</t>
  </si>
  <si>
    <t>Xhirim banke</t>
  </si>
  <si>
    <t>KRYEMINISTRIA</t>
  </si>
  <si>
    <t>Shpenzime per prodhimin e dokumentacionit specifik</t>
  </si>
  <si>
    <t>Shpenzimet te tjera transporti</t>
  </si>
  <si>
    <t>Shpenzimet e siguracionit te mjeteve te transportit</t>
  </si>
  <si>
    <t xml:space="preserve">Shpenzime Gjyqesore </t>
  </si>
  <si>
    <t>Shpenzime udhetim brenda vendit</t>
  </si>
  <si>
    <t>Shpenzime per honorare</t>
  </si>
  <si>
    <t xml:space="preserve">       AUTORITETI KONTRAKTOR: DSIK                </t>
  </si>
  <si>
    <t>Dorian TOLA</t>
  </si>
  <si>
    <t>Prokurim</t>
  </si>
  <si>
    <t>Sherbime te Pastrimit dhe gjelberimit</t>
  </si>
  <si>
    <t>Materiale dhe sherbime te tjera speciale</t>
  </si>
  <si>
    <t>Posta dhe sherbimi korrier</t>
  </si>
  <si>
    <t xml:space="preserve">Shpenzime per tatime dhe taksa </t>
  </si>
  <si>
    <t>Shpenzime udhetim jashte shtetit (Dieta dhe te tjera)</t>
  </si>
  <si>
    <t>Shpenzime udhetim jashte shtetit (Bileta udhetimi)</t>
  </si>
  <si>
    <t>Shpenzime per mirembajtjen e mjeteve te transportit</t>
  </si>
  <si>
    <t>Shp.Zbatim Vendime Gjyqesore te formes se prere</t>
  </si>
  <si>
    <t>Gjate vitit 2020</t>
  </si>
  <si>
    <t>Furnizime dhe materiale te tjera zyre dhe te pergjithshme</t>
  </si>
  <si>
    <t>Blerje pajisje sigurie</t>
  </si>
  <si>
    <t>Shpenzime per mirembajtjen elektrike, hidraulike, telefonike, ngrohje</t>
  </si>
  <si>
    <t>Shpenzime per mirembajtjen e objekteve specifike (kondicioneret)</t>
  </si>
  <si>
    <t>Shpenzime te sigurimit te nderteses e te tjera</t>
  </si>
  <si>
    <t>Pajisje zyre dhe pajisje TIK</t>
  </si>
  <si>
    <t>Blerje pajisje qe sigurojne energji (Invertera)</t>
  </si>
  <si>
    <t>Shpenzime per rritjen e te tjera AQT</t>
  </si>
  <si>
    <t>Shpenzime per mirembajtjen e programit Alfa Web</t>
  </si>
  <si>
    <t>Materiale per pastrim, dezinfektim, ndriçim</t>
  </si>
  <si>
    <t>Fondi limit me TVSH</t>
  </si>
  <si>
    <t>DREJTORI I PËRGJITHSHËM</t>
  </si>
  <si>
    <t xml:space="preserve">       INSTITUCIONI QËNDROR: KRYEMINISTRIA</t>
  </si>
  <si>
    <t>REGJISTRI I PARASHIKIMIT TË PROKURIMEVE PËR VITIN 2020  (I ndryshuar)</t>
  </si>
  <si>
    <t>Sherbime te tjera</t>
  </si>
  <si>
    <t>Gjate vitit 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</si>
</sst>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Äñ÷&quot;;\-#,##0\ &quot;Äñ÷&quot;"/>
    <numFmt numFmtId="189" formatCode="#,##0\ &quot;Äñ÷&quot;;[Red]\-#,##0\ &quot;Äñ÷&quot;"/>
    <numFmt numFmtId="190" formatCode="#,##0.00\ &quot;Äñ÷&quot;;\-#,##0.00\ &quot;Äñ÷&quot;"/>
    <numFmt numFmtId="191" formatCode="#,##0.00\ &quot;Äñ÷&quot;;[Red]\-#,##0.00\ &quot;Äñ÷&quot;"/>
    <numFmt numFmtId="192" formatCode="_-* #,##0\ &quot;Äñ÷&quot;_-;\-* #,##0\ &quot;Äñ÷&quot;_-;_-* &quot;-&quot;\ &quot;Äñ÷&quot;_-;_-@_-"/>
    <numFmt numFmtId="193" formatCode="_-* #,##0\ _Ä_ñ_÷_-;\-* #,##0\ _Ä_ñ_÷_-;_-* &quot;-&quot;\ _Ä_ñ_÷_-;_-@_-"/>
    <numFmt numFmtId="194" formatCode="_-* #,##0.00\ &quot;Äñ÷&quot;_-;\-* #,##0.00\ &quot;Äñ÷&quot;_-;_-* &quot;-&quot;??\ &quot;Äñ÷&quot;_-;_-@_-"/>
    <numFmt numFmtId="195" formatCode="_-* #,##0.00\ _Ä_ñ_÷_-;\-* #,##0.00\ _Ä_ñ_÷_-;_-* &quot;-&quot;??\ _Ä_ñ_÷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"/>
    <numFmt numFmtId="200" formatCode="_(* #,##0_);_(* \(#,##0\);_(* &quot;-&quot;??_);_(@_)"/>
    <numFmt numFmtId="201" formatCode="_-* #,##0.0\ _Δ_ρ_χ_-;\-* #,##0.0\ _Δ_ρ_χ_-;_-* &quot;-&quot;??\ _Δ_ρ_χ_-;_-@_-"/>
    <numFmt numFmtId="202" formatCode="_-* #,##0\ _Δ_ρ_χ_-;\-* #,##0\ _Δ_ρ_χ_-;_-* &quot;-&quot;??\ _Δ_ρ_χ_-;_-@_-"/>
    <numFmt numFmtId="203" formatCode="_(* #,##0.0_);_(* \(#,##0.0\);_(* &quot;-&quot;?_);_(@_)"/>
    <numFmt numFmtId="204" formatCode="[$€-2]\ #,##0.00_);[Red]\([$€-2]\ #,##0.00\)"/>
    <numFmt numFmtId="205" formatCode="#,##0.0"/>
    <numFmt numFmtId="206" formatCode="_-* #,##0.000\ _Δ_ρ_χ_-;\-* #,##0.000\ _Δ_ρ_χ_-;_-* &quot;-&quot;??\ _Δ_ρ_χ_-;_-@_-"/>
    <numFmt numFmtId="207" formatCode="_-* #,##0.0000\ _Δ_ρ_χ_-;\-* #,##0.0000\ _Δ_ρ_χ_-;_-* &quot;-&quot;??\ _Δ_ρ_χ_-;_-@_-"/>
    <numFmt numFmtId="208" formatCode="_-* #,##0.00000\ _Δ_ρ_χ_-;\-* #,##0.00000\ _Δ_ρ_χ_-;_-* &quot;-&quot;??\ _Δ_ρ_χ_-;_-@_-"/>
    <numFmt numFmtId="209" formatCode="_-* #,##0.000000\ _Δ_ρ_χ_-;\-* #,##0.000000\ _Δ_ρ_χ_-;_-* &quot;-&quot;??\ _Δ_ρ_χ_-;_-@_-"/>
    <numFmt numFmtId="210" formatCode="[$-409]d\ mmmm\,\ yyyy"/>
    <numFmt numFmtId="211" formatCode="[$-409]h:mm:ss\ AM/PM"/>
    <numFmt numFmtId="212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3"/>
      <name val="Times New Roman"/>
      <family val="1"/>
    </font>
    <font>
      <b/>
      <sz val="11"/>
      <name val="Bookman Old Style"/>
      <family val="1"/>
    </font>
    <font>
      <b/>
      <sz val="10"/>
      <name val="Arial"/>
      <family val="2"/>
    </font>
    <font>
      <sz val="8"/>
      <name val="Bookman Old Style"/>
      <family val="1"/>
    </font>
    <font>
      <sz val="9"/>
      <name val="Bookman Old Style"/>
      <family val="1"/>
    </font>
    <font>
      <sz val="10"/>
      <name val="Times New Roman"/>
      <family val="1"/>
    </font>
    <font>
      <sz val="11"/>
      <name val="Bookman Old Style"/>
      <family val="1"/>
    </font>
    <font>
      <sz val="7"/>
      <name val="Bookman Old Style"/>
      <family val="1"/>
    </font>
    <font>
      <sz val="8"/>
      <name val="Calibri"/>
      <family val="2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4" xfId="42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wrapText="1"/>
    </xf>
    <xf numFmtId="200" fontId="4" fillId="0" borderId="17" xfId="42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1" xfId="58" applyFont="1" applyFill="1" applyBorder="1">
      <alignment/>
      <protection/>
    </xf>
    <xf numFmtId="0" fontId="9" fillId="0" borderId="19" xfId="0" applyFont="1" applyFill="1" applyBorder="1" applyAlignment="1">
      <alignment horizontal="center"/>
    </xf>
    <xf numFmtId="0" fontId="4" fillId="0" borderId="17" xfId="58" applyFont="1" applyFill="1" applyBorder="1">
      <alignment/>
      <protection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200" fontId="4" fillId="33" borderId="24" xfId="42" applyNumberFormat="1" applyFont="1" applyFill="1" applyBorder="1" applyAlignment="1">
      <alignment/>
    </xf>
    <xf numFmtId="200" fontId="4" fillId="33" borderId="25" xfId="42" applyNumberFormat="1" applyFont="1" applyFill="1" applyBorder="1" applyAlignment="1">
      <alignment/>
    </xf>
    <xf numFmtId="200" fontId="4" fillId="34" borderId="24" xfId="42" applyNumberFormat="1" applyFont="1" applyFill="1" applyBorder="1" applyAlignment="1">
      <alignment/>
    </xf>
    <xf numFmtId="200" fontId="4" fillId="34" borderId="26" xfId="42" applyNumberFormat="1" applyFont="1" applyFill="1" applyBorder="1" applyAlignment="1">
      <alignment/>
    </xf>
    <xf numFmtId="200" fontId="4" fillId="34" borderId="27" xfId="42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4" fillId="33" borderId="11" xfId="58" applyFont="1" applyFill="1" applyBorder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1" xfId="58" applyFont="1" applyFill="1" applyBorder="1" applyAlignment="1">
      <alignment wrapText="1"/>
      <protection/>
    </xf>
    <xf numFmtId="0" fontId="4" fillId="33" borderId="11" xfId="58" applyFont="1" applyFill="1" applyBorder="1" applyAlignment="1">
      <alignment/>
      <protection/>
    </xf>
    <xf numFmtId="0" fontId="4" fillId="33" borderId="14" xfId="58" applyFont="1" applyFill="1" applyBorder="1">
      <alignment/>
      <protection/>
    </xf>
    <xf numFmtId="0" fontId="7" fillId="0" borderId="28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4" fillId="33" borderId="29" xfId="58" applyFont="1" applyFill="1" applyBorder="1">
      <alignment/>
      <protection/>
    </xf>
    <xf numFmtId="200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34" borderId="17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200" fontId="4" fillId="0" borderId="29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vertical="center" wrapText="1"/>
    </xf>
    <xf numFmtId="3" fontId="4" fillId="34" borderId="17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3" fontId="7" fillId="34" borderId="32" xfId="42" applyNumberFormat="1" applyFont="1" applyFill="1" applyBorder="1" applyAlignment="1">
      <alignment horizontal="right"/>
    </xf>
    <xf numFmtId="3" fontId="7" fillId="34" borderId="25" xfId="42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58" applyFont="1" applyFill="1" applyBorder="1">
      <alignment/>
      <protection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11" fillId="34" borderId="17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11" fillId="0" borderId="33" xfId="0" applyFont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42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3" fontId="12" fillId="0" borderId="0" xfId="42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14" fillId="0" borderId="0" xfId="0" applyNumberFormat="1" applyFont="1" applyFill="1" applyBorder="1" applyAlignment="1">
      <alignment/>
    </xf>
    <xf numFmtId="3" fontId="14" fillId="0" borderId="0" xfId="42" applyNumberFormat="1" applyFont="1" applyFill="1" applyBorder="1" applyAlignment="1">
      <alignment/>
    </xf>
    <xf numFmtId="3" fontId="14" fillId="0" borderId="0" xfId="42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0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3" fontId="7" fillId="35" borderId="12" xfId="0" applyNumberFormat="1" applyFont="1" applyFill="1" applyBorder="1" applyAlignment="1">
      <alignment horizontal="right" wrapText="1"/>
    </xf>
    <xf numFmtId="202" fontId="0" fillId="0" borderId="0" xfId="42" applyNumberFormat="1" applyFont="1" applyAlignment="1">
      <alignment/>
    </xf>
    <xf numFmtId="0" fontId="6" fillId="0" borderId="0" xfId="0" applyFont="1" applyAlignment="1">
      <alignment horizontal="center"/>
    </xf>
    <xf numFmtId="202" fontId="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5" fillId="0" borderId="0" xfId="57" applyFont="1" applyAlignment="1">
      <alignment horizontal="left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57150</xdr:rowOff>
    </xdr:from>
    <xdr:to>
      <xdr:col>3</xdr:col>
      <xdr:colOff>523875</xdr:colOff>
      <xdr:row>1</xdr:row>
      <xdr:rowOff>9525</xdr:rowOff>
    </xdr:to>
    <xdr:pic>
      <xdr:nvPicPr>
        <xdr:cNvPr id="1" name="Picture 3" descr="STEMA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43">
      <selection activeCell="E56" sqref="E56"/>
    </sheetView>
  </sheetViews>
  <sheetFormatPr defaultColWidth="9.140625" defaultRowHeight="12.75"/>
  <cols>
    <col min="1" max="1" width="10.7109375" style="7" customWidth="1"/>
    <col min="2" max="2" width="52.57421875" style="7" customWidth="1"/>
    <col min="3" max="3" width="12.421875" style="7" customWidth="1"/>
    <col min="4" max="4" width="12.140625" style="19" customWidth="1"/>
    <col min="5" max="5" width="17.8515625" style="7" customWidth="1"/>
    <col min="6" max="6" width="20.7109375" style="7" customWidth="1"/>
    <col min="7" max="7" width="17.140625" style="7" customWidth="1"/>
    <col min="8" max="8" width="0.13671875" style="7" customWidth="1"/>
    <col min="9" max="9" width="0.42578125" style="7" hidden="1" customWidth="1"/>
    <col min="10" max="10" width="21.7109375" style="7" customWidth="1"/>
    <col min="11" max="11" width="14.28125" style="7" bestFit="1" customWidth="1"/>
    <col min="12" max="12" width="24.00390625" style="7" customWidth="1"/>
    <col min="13" max="13" width="4.28125" style="7" customWidth="1"/>
    <col min="14" max="14" width="14.28125" style="7" bestFit="1" customWidth="1"/>
    <col min="15" max="16384" width="9.140625" style="7" customWidth="1"/>
  </cols>
  <sheetData>
    <row r="1" spans="1:22" ht="45" customHeight="1">
      <c r="A1" s="1"/>
      <c r="B1" s="1"/>
      <c r="C1" s="1"/>
      <c r="D1" s="15"/>
      <c r="E1" s="1"/>
      <c r="F1" s="1"/>
      <c r="G1" s="1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6.5" customHeight="1">
      <c r="A2" s="131" t="s">
        <v>18</v>
      </c>
      <c r="B2" s="131"/>
      <c r="C2" s="131"/>
      <c r="D2" s="131"/>
      <c r="E2" s="131"/>
      <c r="F2" s="131"/>
      <c r="G2" s="13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0.25" customHeight="1">
      <c r="A3" s="132" t="s">
        <v>29</v>
      </c>
      <c r="B3" s="132"/>
      <c r="C3" s="132"/>
      <c r="D3" s="132"/>
      <c r="E3" s="132"/>
      <c r="F3" s="132"/>
      <c r="G3" s="13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.75" customHeight="1">
      <c r="A4" s="132" t="s">
        <v>19</v>
      </c>
      <c r="B4" s="132"/>
      <c r="C4" s="132"/>
      <c r="D4" s="132"/>
      <c r="E4" s="132"/>
      <c r="F4" s="132"/>
      <c r="G4" s="13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14" ht="15.75">
      <c r="A5" s="133" t="s">
        <v>17</v>
      </c>
      <c r="B5" s="133"/>
      <c r="C5" s="3"/>
      <c r="D5" s="16"/>
      <c r="E5" s="3"/>
      <c r="F5" s="3"/>
      <c r="G5" s="2"/>
      <c r="H5" s="2"/>
      <c r="I5" s="2"/>
      <c r="J5" s="2"/>
      <c r="K5" s="1"/>
      <c r="L5" s="1"/>
      <c r="M5" s="1"/>
      <c r="N5" s="1"/>
    </row>
    <row r="6" spans="1:14" ht="19.5" customHeight="1">
      <c r="A6" s="133" t="s">
        <v>59</v>
      </c>
      <c r="B6" s="133"/>
      <c r="C6" s="3"/>
      <c r="D6" s="16"/>
      <c r="E6" s="3"/>
      <c r="F6" s="3"/>
      <c r="G6" s="1"/>
      <c r="H6" s="1"/>
      <c r="I6" s="1"/>
      <c r="J6" s="1"/>
      <c r="K6" s="1"/>
      <c r="L6" s="1"/>
      <c r="M6" s="1"/>
      <c r="N6" s="1"/>
    </row>
    <row r="7" spans="1:14" ht="15.75">
      <c r="A7" s="81"/>
      <c r="B7" s="81"/>
      <c r="C7" s="81"/>
      <c r="D7" s="17"/>
      <c r="E7" s="81"/>
      <c r="F7" s="81"/>
      <c r="G7" s="1"/>
      <c r="H7" s="1"/>
      <c r="I7" s="1"/>
      <c r="J7" s="1"/>
      <c r="K7" s="1"/>
      <c r="L7" s="1"/>
      <c r="M7" s="1"/>
      <c r="N7" s="1"/>
    </row>
    <row r="8" spans="1:14" ht="20.25" customHeight="1">
      <c r="A8" s="134" t="s">
        <v>37</v>
      </c>
      <c r="B8" s="134"/>
      <c r="C8" s="4"/>
      <c r="D8" s="18"/>
      <c r="E8" s="4"/>
      <c r="F8" s="4"/>
      <c r="G8" s="82"/>
      <c r="H8" s="82"/>
      <c r="I8" s="82"/>
      <c r="J8" s="82"/>
      <c r="K8" s="82"/>
      <c r="L8" s="82"/>
      <c r="M8" s="82"/>
      <c r="N8" s="82"/>
    </row>
    <row r="9" ht="13.5" customHeight="1">
      <c r="C9" s="6"/>
    </row>
    <row r="10" spans="1:7" ht="20.25" customHeight="1">
      <c r="A10" s="125" t="s">
        <v>60</v>
      </c>
      <c r="B10" s="125"/>
      <c r="C10" s="125"/>
      <c r="D10" s="125"/>
      <c r="E10" s="125"/>
      <c r="F10" s="125"/>
      <c r="G10" s="125"/>
    </row>
    <row r="11" spans="1:7" ht="20.25" customHeight="1">
      <c r="A11" s="125" t="s">
        <v>36</v>
      </c>
      <c r="B11" s="125"/>
      <c r="C11" s="125"/>
      <c r="D11" s="125"/>
      <c r="E11" s="125"/>
      <c r="F11" s="125"/>
      <c r="G11" s="125"/>
    </row>
    <row r="12" spans="1:7" ht="24" customHeight="1" thickBot="1">
      <c r="A12" s="126" t="s">
        <v>61</v>
      </c>
      <c r="B12" s="126"/>
      <c r="C12" s="126"/>
      <c r="D12" s="126"/>
      <c r="E12" s="126"/>
      <c r="F12" s="126"/>
      <c r="G12" s="127"/>
    </row>
    <row r="13" spans="1:7" ht="29.25" customHeight="1" thickBot="1">
      <c r="A13" s="32" t="s">
        <v>2</v>
      </c>
      <c r="B13" s="32" t="s">
        <v>3</v>
      </c>
      <c r="C13" s="128" t="s">
        <v>58</v>
      </c>
      <c r="D13" s="129"/>
      <c r="E13" s="28" t="s">
        <v>5</v>
      </c>
      <c r="F13" s="32" t="s">
        <v>15</v>
      </c>
      <c r="G13" s="32" t="s">
        <v>14</v>
      </c>
    </row>
    <row r="14" spans="1:9" ht="44.25" customHeight="1" thickBot="1">
      <c r="A14" s="36" t="s">
        <v>20</v>
      </c>
      <c r="B14" s="55"/>
      <c r="C14" s="26" t="s">
        <v>0</v>
      </c>
      <c r="D14" s="27" t="s">
        <v>1</v>
      </c>
      <c r="E14" s="102" t="s">
        <v>12</v>
      </c>
      <c r="F14" s="65" t="s">
        <v>16</v>
      </c>
      <c r="G14" s="36" t="s">
        <v>13</v>
      </c>
      <c r="H14" s="103"/>
      <c r="I14" s="104"/>
    </row>
    <row r="15" spans="1:9" s="19" customFormat="1" ht="28.5" customHeight="1">
      <c r="A15" s="72">
        <v>2314130</v>
      </c>
      <c r="B15" s="69" t="s">
        <v>54</v>
      </c>
      <c r="C15" s="75">
        <f>2592000+1170560</f>
        <v>3762560</v>
      </c>
      <c r="D15" s="33"/>
      <c r="E15" s="101" t="s">
        <v>47</v>
      </c>
      <c r="F15" s="83" t="s">
        <v>38</v>
      </c>
      <c r="G15" s="86" t="s">
        <v>4</v>
      </c>
      <c r="H15" s="105"/>
      <c r="I15" s="105"/>
    </row>
    <row r="16" spans="1:9" s="19" customFormat="1" ht="21.75" customHeight="1">
      <c r="A16" s="73">
        <v>2314280</v>
      </c>
      <c r="B16" s="64" t="s">
        <v>49</v>
      </c>
      <c r="C16" s="76">
        <f>1728000-1103640</f>
        <v>624360</v>
      </c>
      <c r="D16" s="34"/>
      <c r="E16" s="70" t="s">
        <v>47</v>
      </c>
      <c r="F16" s="83" t="s">
        <v>38</v>
      </c>
      <c r="G16" s="86" t="s">
        <v>4</v>
      </c>
      <c r="H16" s="105"/>
      <c r="I16" s="105"/>
    </row>
    <row r="17" spans="1:9" s="19" customFormat="1" ht="21.75" customHeight="1">
      <c r="A17" s="74">
        <v>2310500</v>
      </c>
      <c r="B17" s="64" t="s">
        <v>55</v>
      </c>
      <c r="C17" s="76">
        <f>180000-122400</f>
        <v>57600</v>
      </c>
      <c r="D17" s="34"/>
      <c r="E17" s="70" t="s">
        <v>47</v>
      </c>
      <c r="F17" s="84" t="s">
        <v>8</v>
      </c>
      <c r="G17" s="86" t="s">
        <v>4</v>
      </c>
      <c r="H17" s="105"/>
      <c r="I17" s="105"/>
    </row>
    <row r="18" spans="1:9" s="19" customFormat="1" ht="21.75" customHeight="1">
      <c r="A18" s="74">
        <v>2318700</v>
      </c>
      <c r="B18" s="48" t="s">
        <v>53</v>
      </c>
      <c r="C18" s="76">
        <f>500000+55480</f>
        <v>555480</v>
      </c>
      <c r="D18" s="71"/>
      <c r="E18" s="29" t="s">
        <v>47</v>
      </c>
      <c r="F18" s="84" t="s">
        <v>8</v>
      </c>
      <c r="G18" s="86" t="s">
        <v>4</v>
      </c>
      <c r="H18" s="105"/>
      <c r="I18" s="105"/>
    </row>
    <row r="19" spans="1:10" ht="21.75" customHeight="1">
      <c r="A19" s="38">
        <v>6020100</v>
      </c>
      <c r="B19" s="49" t="s">
        <v>7</v>
      </c>
      <c r="C19" s="42"/>
      <c r="D19" s="11">
        <v>300000</v>
      </c>
      <c r="E19" s="29" t="s">
        <v>47</v>
      </c>
      <c r="F19" s="84" t="s">
        <v>8</v>
      </c>
      <c r="G19" s="86" t="s">
        <v>4</v>
      </c>
      <c r="H19" s="91"/>
      <c r="I19" s="91"/>
      <c r="J19" s="5"/>
    </row>
    <row r="20" spans="1:9" ht="21.75" customHeight="1">
      <c r="A20" s="38">
        <v>6020200</v>
      </c>
      <c r="B20" s="50" t="s">
        <v>57</v>
      </c>
      <c r="C20" s="42"/>
      <c r="D20" s="11">
        <v>250000</v>
      </c>
      <c r="E20" s="29" t="s">
        <v>47</v>
      </c>
      <c r="F20" s="84" t="s">
        <v>8</v>
      </c>
      <c r="G20" s="86" t="s">
        <v>4</v>
      </c>
      <c r="H20" s="91"/>
      <c r="I20" s="105"/>
    </row>
    <row r="21" spans="1:9" ht="21.75" customHeight="1">
      <c r="A21" s="38">
        <v>6020300</v>
      </c>
      <c r="B21" s="51" t="s">
        <v>6</v>
      </c>
      <c r="C21" s="43"/>
      <c r="D21" s="20">
        <v>300000</v>
      </c>
      <c r="E21" s="29" t="s">
        <v>47</v>
      </c>
      <c r="F21" s="84" t="s">
        <v>8</v>
      </c>
      <c r="G21" s="86" t="s">
        <v>4</v>
      </c>
      <c r="H21" s="91"/>
      <c r="I21" s="105"/>
    </row>
    <row r="22" spans="1:9" ht="21.75" customHeight="1">
      <c r="A22" s="38">
        <v>6020900</v>
      </c>
      <c r="B22" s="51" t="s">
        <v>48</v>
      </c>
      <c r="C22" s="43"/>
      <c r="D22" s="20">
        <v>100000</v>
      </c>
      <c r="E22" s="29" t="s">
        <v>47</v>
      </c>
      <c r="F22" s="84" t="s">
        <v>8</v>
      </c>
      <c r="G22" s="86" t="s">
        <v>4</v>
      </c>
      <c r="H22" s="91"/>
      <c r="I22" s="105"/>
    </row>
    <row r="23" spans="1:9" ht="21.75" customHeight="1">
      <c r="A23" s="38">
        <v>6021010</v>
      </c>
      <c r="B23" s="35" t="s">
        <v>30</v>
      </c>
      <c r="C23" s="43"/>
      <c r="D23" s="21">
        <v>100000</v>
      </c>
      <c r="E23" s="29" t="s">
        <v>47</v>
      </c>
      <c r="F23" s="84" t="s">
        <v>8</v>
      </c>
      <c r="G23" s="86" t="s">
        <v>4</v>
      </c>
      <c r="H23" s="91"/>
      <c r="I23" s="106"/>
    </row>
    <row r="24" spans="1:9" ht="21.75" customHeight="1">
      <c r="A24" s="40">
        <v>6021099</v>
      </c>
      <c r="B24" s="37" t="s">
        <v>40</v>
      </c>
      <c r="C24" s="44"/>
      <c r="D24" s="31">
        <v>200000</v>
      </c>
      <c r="E24" s="29" t="s">
        <v>47</v>
      </c>
      <c r="F24" s="83" t="s">
        <v>8</v>
      </c>
      <c r="G24" s="86" t="s">
        <v>4</v>
      </c>
      <c r="H24" s="91"/>
      <c r="I24" s="106"/>
    </row>
    <row r="25" spans="1:9" ht="21.75" customHeight="1">
      <c r="A25" s="40">
        <v>6022001</v>
      </c>
      <c r="B25" s="37" t="s">
        <v>23</v>
      </c>
      <c r="C25" s="44"/>
      <c r="D25" s="31">
        <v>1300000</v>
      </c>
      <c r="E25" s="29" t="s">
        <v>47</v>
      </c>
      <c r="F25" s="83" t="s">
        <v>28</v>
      </c>
      <c r="G25" s="86" t="s">
        <v>4</v>
      </c>
      <c r="H25" s="91"/>
      <c r="I25" s="106"/>
    </row>
    <row r="26" spans="1:9" ht="21.75" customHeight="1">
      <c r="A26" s="40">
        <v>6022002</v>
      </c>
      <c r="B26" s="37" t="s">
        <v>22</v>
      </c>
      <c r="C26" s="44"/>
      <c r="D26" s="31">
        <v>180000</v>
      </c>
      <c r="E26" s="29" t="s">
        <v>47</v>
      </c>
      <c r="F26" s="83" t="s">
        <v>28</v>
      </c>
      <c r="G26" s="86" t="s">
        <v>4</v>
      </c>
      <c r="H26" s="91"/>
      <c r="I26" s="106"/>
    </row>
    <row r="27" spans="1:9" ht="21.75" customHeight="1">
      <c r="A27" s="40">
        <v>6022003</v>
      </c>
      <c r="B27" s="37" t="s">
        <v>21</v>
      </c>
      <c r="C27" s="44"/>
      <c r="D27" s="31">
        <v>420000</v>
      </c>
      <c r="E27" s="29" t="s">
        <v>47</v>
      </c>
      <c r="F27" s="83" t="s">
        <v>28</v>
      </c>
      <c r="G27" s="86" t="s">
        <v>4</v>
      </c>
      <c r="H27" s="91"/>
      <c r="I27" s="106"/>
    </row>
    <row r="28" spans="1:13" ht="21.75" customHeight="1">
      <c r="A28" s="40">
        <v>6022004</v>
      </c>
      <c r="B28" s="37" t="s">
        <v>41</v>
      </c>
      <c r="C28" s="44"/>
      <c r="D28" s="31">
        <v>50000</v>
      </c>
      <c r="E28" s="29" t="s">
        <v>47</v>
      </c>
      <c r="F28" s="83" t="s">
        <v>28</v>
      </c>
      <c r="G28" s="86" t="s">
        <v>4</v>
      </c>
      <c r="H28" s="91"/>
      <c r="I28" s="106"/>
      <c r="M28" s="122"/>
    </row>
    <row r="29" spans="1:10" ht="21.75" customHeight="1">
      <c r="A29" s="40">
        <v>6022007</v>
      </c>
      <c r="B29" s="37" t="s">
        <v>24</v>
      </c>
      <c r="C29" s="44"/>
      <c r="D29" s="31">
        <v>5000</v>
      </c>
      <c r="E29" s="29" t="s">
        <v>47</v>
      </c>
      <c r="F29" s="83" t="s">
        <v>28</v>
      </c>
      <c r="G29" s="86" t="s">
        <v>4</v>
      </c>
      <c r="H29" s="91"/>
      <c r="I29" s="106"/>
      <c r="J29" s="121"/>
    </row>
    <row r="30" spans="1:10" ht="21.75" customHeight="1">
      <c r="A30" s="40">
        <v>6022009</v>
      </c>
      <c r="B30" s="37" t="s">
        <v>39</v>
      </c>
      <c r="C30" s="44"/>
      <c r="D30" s="31">
        <v>0</v>
      </c>
      <c r="E30" s="29" t="s">
        <v>47</v>
      </c>
      <c r="F30" s="83" t="s">
        <v>8</v>
      </c>
      <c r="G30" s="86" t="s">
        <v>4</v>
      </c>
      <c r="H30" s="91"/>
      <c r="I30" s="106"/>
      <c r="J30" s="121"/>
    </row>
    <row r="31" spans="1:10" ht="21.75" customHeight="1">
      <c r="A31" s="40">
        <v>6022099</v>
      </c>
      <c r="B31" s="37" t="s">
        <v>62</v>
      </c>
      <c r="C31" s="44"/>
      <c r="D31" s="31">
        <v>5000</v>
      </c>
      <c r="E31" s="29" t="s">
        <v>63</v>
      </c>
      <c r="F31" s="83" t="s">
        <v>28</v>
      </c>
      <c r="G31" s="86" t="s">
        <v>4</v>
      </c>
      <c r="H31" s="91"/>
      <c r="I31" s="106"/>
      <c r="J31" s="121"/>
    </row>
    <row r="32" spans="1:10" ht="21.75" customHeight="1">
      <c r="A32" s="38">
        <v>6023100</v>
      </c>
      <c r="B32" s="35" t="s">
        <v>25</v>
      </c>
      <c r="C32" s="43"/>
      <c r="D32" s="21">
        <v>0</v>
      </c>
      <c r="E32" s="29" t="s">
        <v>47</v>
      </c>
      <c r="F32" s="84" t="s">
        <v>8</v>
      </c>
      <c r="G32" s="86" t="s">
        <v>4</v>
      </c>
      <c r="H32" s="91"/>
      <c r="I32" s="107"/>
      <c r="J32" s="121"/>
    </row>
    <row r="33" spans="1:10" ht="21.75" customHeight="1">
      <c r="A33" s="38">
        <v>6023200</v>
      </c>
      <c r="B33" s="35" t="s">
        <v>26</v>
      </c>
      <c r="C33" s="43"/>
      <c r="D33" s="21">
        <v>30000</v>
      </c>
      <c r="E33" s="29" t="s">
        <v>47</v>
      </c>
      <c r="F33" s="84" t="s">
        <v>8</v>
      </c>
      <c r="G33" s="86" t="s">
        <v>4</v>
      </c>
      <c r="H33" s="91"/>
      <c r="I33" s="107"/>
      <c r="J33" s="121"/>
    </row>
    <row r="34" spans="1:10" ht="21.75" customHeight="1">
      <c r="A34" s="38">
        <v>6023300</v>
      </c>
      <c r="B34" s="51" t="s">
        <v>32</v>
      </c>
      <c r="C34" s="43"/>
      <c r="D34" s="20">
        <v>70000</v>
      </c>
      <c r="E34" s="29" t="s">
        <v>47</v>
      </c>
      <c r="F34" s="84" t="s">
        <v>8</v>
      </c>
      <c r="G34" s="86" t="s">
        <v>4</v>
      </c>
      <c r="H34" s="91"/>
      <c r="I34" s="106"/>
      <c r="J34" s="121"/>
    </row>
    <row r="35" spans="1:10" ht="21.75" customHeight="1">
      <c r="A35" s="38">
        <v>6023900</v>
      </c>
      <c r="B35" s="52" t="s">
        <v>31</v>
      </c>
      <c r="C35" s="43"/>
      <c r="D35" s="20">
        <v>60000</v>
      </c>
      <c r="E35" s="29" t="s">
        <v>47</v>
      </c>
      <c r="F35" s="84" t="s">
        <v>8</v>
      </c>
      <c r="G35" s="86" t="s">
        <v>4</v>
      </c>
      <c r="H35" s="91"/>
      <c r="I35" s="106"/>
      <c r="J35" s="121"/>
    </row>
    <row r="36" spans="1:10" ht="21.75" customHeight="1">
      <c r="A36" s="38">
        <v>6024100</v>
      </c>
      <c r="B36" s="35" t="s">
        <v>34</v>
      </c>
      <c r="C36" s="43"/>
      <c r="D36" s="20">
        <v>10000</v>
      </c>
      <c r="E36" s="29" t="s">
        <v>47</v>
      </c>
      <c r="F36" s="85" t="s">
        <v>28</v>
      </c>
      <c r="G36" s="86" t="s">
        <v>4</v>
      </c>
      <c r="H36" s="91"/>
      <c r="I36" s="106"/>
      <c r="J36" s="121"/>
    </row>
    <row r="37" spans="1:10" ht="21.75" customHeight="1">
      <c r="A37" s="38">
        <v>6024200</v>
      </c>
      <c r="B37" s="35" t="s">
        <v>43</v>
      </c>
      <c r="C37" s="43"/>
      <c r="D37" s="21">
        <v>320000</v>
      </c>
      <c r="E37" s="29" t="s">
        <v>47</v>
      </c>
      <c r="F37" s="85" t="s">
        <v>28</v>
      </c>
      <c r="G37" s="86" t="s">
        <v>4</v>
      </c>
      <c r="H37" s="91"/>
      <c r="I37" s="91"/>
      <c r="J37" s="121"/>
    </row>
    <row r="38" spans="1:10" ht="21.75" customHeight="1">
      <c r="A38" s="38">
        <v>6024200</v>
      </c>
      <c r="B38" s="35" t="s">
        <v>44</v>
      </c>
      <c r="C38" s="43"/>
      <c r="D38" s="21">
        <v>0</v>
      </c>
      <c r="E38" s="29" t="s">
        <v>47</v>
      </c>
      <c r="F38" s="84" t="s">
        <v>8</v>
      </c>
      <c r="G38" s="86" t="s">
        <v>4</v>
      </c>
      <c r="H38" s="91"/>
      <c r="I38" s="91"/>
      <c r="J38" s="121"/>
    </row>
    <row r="39" spans="1:10" ht="29.25" customHeight="1">
      <c r="A39" s="38">
        <v>6025200</v>
      </c>
      <c r="B39" s="52" t="s">
        <v>51</v>
      </c>
      <c r="C39" s="43"/>
      <c r="D39" s="21">
        <v>100000</v>
      </c>
      <c r="E39" s="29" t="s">
        <v>47</v>
      </c>
      <c r="F39" s="84" t="s">
        <v>8</v>
      </c>
      <c r="G39" s="86" t="s">
        <v>4</v>
      </c>
      <c r="H39" s="91"/>
      <c r="I39" s="106"/>
      <c r="J39" s="121"/>
    </row>
    <row r="40" spans="1:10" ht="29.25" customHeight="1">
      <c r="A40" s="38">
        <v>6025400</v>
      </c>
      <c r="B40" s="52" t="s">
        <v>50</v>
      </c>
      <c r="C40" s="43"/>
      <c r="D40" s="21">
        <v>100000</v>
      </c>
      <c r="E40" s="29" t="s">
        <v>47</v>
      </c>
      <c r="F40" s="84" t="s">
        <v>8</v>
      </c>
      <c r="G40" s="86" t="s">
        <v>4</v>
      </c>
      <c r="H40" s="106"/>
      <c r="I40" s="106"/>
      <c r="J40" s="121"/>
    </row>
    <row r="41" spans="1:10" ht="21.75" customHeight="1">
      <c r="A41" s="38">
        <v>6025500</v>
      </c>
      <c r="B41" s="51" t="s">
        <v>56</v>
      </c>
      <c r="C41" s="43"/>
      <c r="D41" s="21">
        <v>20000</v>
      </c>
      <c r="E41" s="29" t="s">
        <v>47</v>
      </c>
      <c r="F41" s="84" t="s">
        <v>8</v>
      </c>
      <c r="G41" s="86" t="s">
        <v>4</v>
      </c>
      <c r="H41" s="91"/>
      <c r="I41" s="107"/>
      <c r="J41" s="121"/>
    </row>
    <row r="42" spans="1:10" ht="21.75" customHeight="1">
      <c r="A42" s="38">
        <v>6025600</v>
      </c>
      <c r="B42" s="53" t="s">
        <v>45</v>
      </c>
      <c r="C42" s="43"/>
      <c r="D42" s="21">
        <v>100000</v>
      </c>
      <c r="E42" s="29" t="s">
        <v>47</v>
      </c>
      <c r="F42" s="84" t="s">
        <v>8</v>
      </c>
      <c r="G42" s="86" t="s">
        <v>4</v>
      </c>
      <c r="H42" s="91"/>
      <c r="I42" s="107"/>
      <c r="J42" s="121"/>
    </row>
    <row r="43" spans="1:10" ht="21.75" customHeight="1">
      <c r="A43" s="38">
        <v>6025800</v>
      </c>
      <c r="B43" s="53" t="s">
        <v>9</v>
      </c>
      <c r="C43" s="43"/>
      <c r="D43" s="21">
        <v>150000</v>
      </c>
      <c r="E43" s="29" t="s">
        <v>47</v>
      </c>
      <c r="F43" s="84" t="s">
        <v>8</v>
      </c>
      <c r="G43" s="86" t="s">
        <v>4</v>
      </c>
      <c r="H43" s="91"/>
      <c r="I43" s="107"/>
      <c r="J43" s="121"/>
    </row>
    <row r="44" spans="1:11" ht="21.75" customHeight="1">
      <c r="A44" s="38">
        <v>6027400</v>
      </c>
      <c r="B44" s="50" t="s">
        <v>46</v>
      </c>
      <c r="C44" s="43"/>
      <c r="D44" s="21">
        <v>4169000</v>
      </c>
      <c r="E44" s="29" t="s">
        <v>47</v>
      </c>
      <c r="F44" s="85" t="s">
        <v>28</v>
      </c>
      <c r="G44" s="86" t="s">
        <v>4</v>
      </c>
      <c r="H44" s="91"/>
      <c r="I44" s="107"/>
      <c r="J44" s="121"/>
      <c r="K44" s="58"/>
    </row>
    <row r="45" spans="1:11" ht="21.75" customHeight="1">
      <c r="A45" s="38">
        <v>6029001</v>
      </c>
      <c r="B45" s="50" t="s">
        <v>10</v>
      </c>
      <c r="C45" s="45"/>
      <c r="D45" s="20">
        <v>270000</v>
      </c>
      <c r="E45" s="29" t="s">
        <v>47</v>
      </c>
      <c r="F45" s="85" t="s">
        <v>28</v>
      </c>
      <c r="G45" s="86" t="s">
        <v>4</v>
      </c>
      <c r="H45" s="91"/>
      <c r="I45" s="107"/>
      <c r="J45" s="121"/>
      <c r="K45" s="23"/>
    </row>
    <row r="46" spans="1:10" ht="21.75" customHeight="1">
      <c r="A46" s="38">
        <v>6029003</v>
      </c>
      <c r="B46" s="50" t="s">
        <v>33</v>
      </c>
      <c r="C46" s="45"/>
      <c r="D46" s="20">
        <v>100000</v>
      </c>
      <c r="E46" s="29" t="s">
        <v>47</v>
      </c>
      <c r="F46" s="85" t="s">
        <v>28</v>
      </c>
      <c r="G46" s="86" t="s">
        <v>4</v>
      </c>
      <c r="H46" s="91"/>
      <c r="I46" s="91"/>
      <c r="J46" s="123"/>
    </row>
    <row r="47" spans="1:10" ht="21.75" customHeight="1">
      <c r="A47" s="38">
        <v>6029004</v>
      </c>
      <c r="B47" s="50" t="s">
        <v>52</v>
      </c>
      <c r="C47" s="45"/>
      <c r="D47" s="20">
        <v>0</v>
      </c>
      <c r="E47" s="29" t="s">
        <v>47</v>
      </c>
      <c r="F47" s="84" t="s">
        <v>8</v>
      </c>
      <c r="G47" s="86" t="s">
        <v>4</v>
      </c>
      <c r="H47" s="91"/>
      <c r="I47" s="106"/>
      <c r="J47" s="59"/>
    </row>
    <row r="48" spans="1:14" ht="21.75" customHeight="1">
      <c r="A48" s="38">
        <v>6029005</v>
      </c>
      <c r="B48" s="50" t="s">
        <v>35</v>
      </c>
      <c r="C48" s="45"/>
      <c r="D48" s="20">
        <v>250000</v>
      </c>
      <c r="E48" s="29" t="s">
        <v>47</v>
      </c>
      <c r="F48" s="85" t="s">
        <v>28</v>
      </c>
      <c r="G48" s="86" t="s">
        <v>4</v>
      </c>
      <c r="H48" s="91"/>
      <c r="I48" s="108"/>
      <c r="J48" s="62"/>
      <c r="N48" s="23"/>
    </row>
    <row r="49" spans="1:14" ht="21.75" customHeight="1">
      <c r="A49" s="41">
        <v>6029008</v>
      </c>
      <c r="B49" s="54" t="s">
        <v>42</v>
      </c>
      <c r="C49" s="46"/>
      <c r="D49" s="22">
        <v>30000</v>
      </c>
      <c r="E49" s="29" t="s">
        <v>47</v>
      </c>
      <c r="F49" s="85" t="s">
        <v>28</v>
      </c>
      <c r="G49" s="86" t="s">
        <v>4</v>
      </c>
      <c r="H49" s="91"/>
      <c r="I49" s="108"/>
      <c r="J49" s="61"/>
      <c r="N49" s="58"/>
    </row>
    <row r="50" spans="1:10" ht="21.75" customHeight="1" thickBot="1">
      <c r="A50" s="39">
        <v>6029099</v>
      </c>
      <c r="B50" s="57" t="s">
        <v>27</v>
      </c>
      <c r="C50" s="47"/>
      <c r="D50" s="67">
        <v>100000</v>
      </c>
      <c r="E50" s="29" t="s">
        <v>47</v>
      </c>
      <c r="F50" s="84" t="s">
        <v>8</v>
      </c>
      <c r="G50" s="86" t="s">
        <v>4</v>
      </c>
      <c r="H50" s="91"/>
      <c r="I50" s="108"/>
      <c r="J50" s="61"/>
    </row>
    <row r="51" spans="1:10" ht="20.25" customHeight="1" thickBot="1">
      <c r="A51" s="10"/>
      <c r="B51" s="56" t="s">
        <v>11</v>
      </c>
      <c r="C51" s="30">
        <f>SUM(C15:C50)</f>
        <v>5000000</v>
      </c>
      <c r="D51" s="120">
        <f>SUM(D15:D50)</f>
        <v>9089000</v>
      </c>
      <c r="E51" s="12"/>
      <c r="F51" s="13"/>
      <c r="G51" s="14"/>
      <c r="H51" s="109"/>
      <c r="I51" s="109"/>
      <c r="J51" s="61"/>
    </row>
    <row r="52" spans="2:6" ht="16.5">
      <c r="B52" s="130"/>
      <c r="C52" s="130"/>
      <c r="D52" s="66"/>
      <c r="F52" s="60"/>
    </row>
    <row r="53" spans="2:9" ht="17.25" customHeight="1">
      <c r="B53" s="77"/>
      <c r="C53" s="88"/>
      <c r="D53" s="78"/>
      <c r="E53" s="110">
        <v>600</v>
      </c>
      <c r="F53" s="111">
        <f>36124000-2000000</f>
        <v>34124000</v>
      </c>
      <c r="G53" s="99"/>
      <c r="H53" s="99"/>
      <c r="I53" s="99"/>
    </row>
    <row r="54" spans="2:9" ht="18" customHeight="1">
      <c r="B54" s="77"/>
      <c r="C54" s="89"/>
      <c r="D54" s="87"/>
      <c r="E54" s="112">
        <v>601</v>
      </c>
      <c r="F54" s="113">
        <v>4869000</v>
      </c>
      <c r="G54" s="124"/>
      <c r="H54" s="124"/>
      <c r="I54" s="124"/>
    </row>
    <row r="55" spans="3:9" ht="17.25" customHeight="1">
      <c r="C55" s="8"/>
      <c r="D55" s="68"/>
      <c r="E55" s="119">
        <v>602</v>
      </c>
      <c r="F55" s="118">
        <f>12089000-3000000</f>
        <v>9089000</v>
      </c>
      <c r="G55" s="68"/>
      <c r="H55" s="100"/>
      <c r="I55" s="68"/>
    </row>
    <row r="56" spans="3:9" ht="15" customHeight="1">
      <c r="C56" s="8"/>
      <c r="D56" s="68"/>
      <c r="E56" s="114"/>
      <c r="F56" s="115">
        <v>5000000</v>
      </c>
      <c r="G56" s="68"/>
      <c r="H56" s="68"/>
      <c r="I56" s="68"/>
    </row>
    <row r="57" spans="2:9" ht="17.25" customHeight="1">
      <c r="B57" s="19"/>
      <c r="C57" s="8"/>
      <c r="D57" s="90"/>
      <c r="E57" s="116"/>
      <c r="F57" s="117">
        <f>SUM(F53:F56)</f>
        <v>53082000</v>
      </c>
      <c r="G57" s="8"/>
      <c r="H57" s="8"/>
      <c r="I57" s="8"/>
    </row>
    <row r="58" spans="2:9" ht="16.5">
      <c r="B58" s="80"/>
      <c r="C58" s="91"/>
      <c r="D58" s="68"/>
      <c r="E58" s="8"/>
      <c r="F58" s="8"/>
      <c r="G58" s="8"/>
      <c r="H58" s="8"/>
      <c r="I58" s="8"/>
    </row>
    <row r="59" spans="2:9" ht="15.75">
      <c r="B59" s="19"/>
      <c r="C59" s="91"/>
      <c r="D59" s="68"/>
      <c r="E59" s="8"/>
      <c r="F59" s="8"/>
      <c r="G59" s="8"/>
      <c r="H59" s="8"/>
      <c r="I59" s="8"/>
    </row>
    <row r="60" spans="3:9" ht="15.75">
      <c r="C60" s="92"/>
      <c r="D60" s="68"/>
      <c r="E60" s="8"/>
      <c r="F60" s="8"/>
      <c r="G60" s="8"/>
      <c r="H60" s="8"/>
      <c r="I60" s="8"/>
    </row>
    <row r="61" spans="3:9" ht="15.75">
      <c r="C61" s="93"/>
      <c r="D61" s="68"/>
      <c r="E61" s="8"/>
      <c r="F61" s="94"/>
      <c r="G61" s="8"/>
      <c r="H61" s="8"/>
      <c r="I61" s="8"/>
    </row>
    <row r="62" spans="2:9" ht="15.75">
      <c r="B62" s="79"/>
      <c r="C62" s="95"/>
      <c r="D62" s="68"/>
      <c r="E62" s="8"/>
      <c r="F62" s="8"/>
      <c r="G62" s="8"/>
      <c r="H62" s="8"/>
      <c r="I62" s="8"/>
    </row>
    <row r="63" spans="3:9" ht="15.75">
      <c r="C63" s="95"/>
      <c r="D63" s="68"/>
      <c r="E63" s="8"/>
      <c r="F63" s="8"/>
      <c r="G63" s="8"/>
      <c r="H63" s="8"/>
      <c r="I63" s="8"/>
    </row>
    <row r="64" spans="3:9" ht="15.75">
      <c r="C64" s="93"/>
      <c r="D64" s="96"/>
      <c r="E64" s="8"/>
      <c r="F64" s="8"/>
      <c r="G64" s="8"/>
      <c r="H64" s="8"/>
      <c r="I64" s="8"/>
    </row>
    <row r="65" spans="3:9" ht="15.75">
      <c r="C65" s="63"/>
      <c r="D65" s="97"/>
      <c r="E65" s="98"/>
      <c r="F65" s="8"/>
      <c r="G65" s="8"/>
      <c r="H65" s="8"/>
      <c r="I65" s="8"/>
    </row>
    <row r="66" spans="3:9" ht="15.75">
      <c r="C66" s="8"/>
      <c r="D66" s="97"/>
      <c r="E66" s="98"/>
      <c r="F66" s="8"/>
      <c r="G66" s="8"/>
      <c r="H66" s="8"/>
      <c r="I66" s="8"/>
    </row>
    <row r="67" spans="3:9" ht="15.75">
      <c r="C67" s="8"/>
      <c r="D67" s="97"/>
      <c r="E67" s="98"/>
      <c r="F67" s="8"/>
      <c r="G67" s="8"/>
      <c r="H67" s="8"/>
      <c r="I67" s="8"/>
    </row>
    <row r="68" spans="3:9" ht="15.75">
      <c r="C68" s="95"/>
      <c r="D68" s="68"/>
      <c r="E68" s="8"/>
      <c r="F68" s="8"/>
      <c r="G68" s="8"/>
      <c r="H68" s="8"/>
      <c r="I68" s="8"/>
    </row>
    <row r="69" spans="3:9" ht="15.75">
      <c r="C69" s="8"/>
      <c r="D69" s="68"/>
      <c r="E69" s="8"/>
      <c r="F69" s="8"/>
      <c r="G69" s="8"/>
      <c r="H69" s="8"/>
      <c r="I69" s="8"/>
    </row>
  </sheetData>
  <sheetProtection/>
  <mergeCells count="12">
    <mergeCell ref="A2:G2"/>
    <mergeCell ref="A3:G3"/>
    <mergeCell ref="A4:G4"/>
    <mergeCell ref="A5:B5"/>
    <mergeCell ref="A6:B6"/>
    <mergeCell ref="A8:B8"/>
    <mergeCell ref="G54:I54"/>
    <mergeCell ref="A10:G10"/>
    <mergeCell ref="A11:G11"/>
    <mergeCell ref="A12:G12"/>
    <mergeCell ref="C13:D13"/>
    <mergeCell ref="B52:C52"/>
  </mergeCells>
  <printOptions/>
  <pageMargins left="0.17" right="0.17" top="0.19" bottom="0.17" header="0.16" footer="0.19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A&amp;T Client</dc:creator>
  <cp:keywords/>
  <dc:description/>
  <cp:lastModifiedBy>Klarita Bejko</cp:lastModifiedBy>
  <cp:lastPrinted>2020-11-12T09:18:29Z</cp:lastPrinted>
  <dcterms:created xsi:type="dcterms:W3CDTF">2004-01-07T07:33:10Z</dcterms:created>
  <dcterms:modified xsi:type="dcterms:W3CDTF">2023-11-24T10:56:32Z</dcterms:modified>
  <cp:category/>
  <cp:version/>
  <cp:contentType/>
  <cp:contentStatus/>
</cp:coreProperties>
</file>